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1"/>
  </bookViews>
  <sheets>
    <sheet name="Reprezentati legali" sheetId="1" r:id="rId1"/>
    <sheet name="valori contracte 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<sst xmlns="http://schemas.openxmlformats.org/spreadsheetml/2006/main" count="89" uniqueCount="55">
  <si>
    <t>Nr. Crt.</t>
  </si>
  <si>
    <t>Unitatea sanitara</t>
  </si>
  <si>
    <t>Reprezentant legal</t>
  </si>
  <si>
    <t>Spitalul Clinic Judetean de Urgenta Tg.Mures</t>
  </si>
  <si>
    <t>Spital Clinic Judetean .Mures</t>
  </si>
  <si>
    <t>Spitalul Municipal Sighisoara</t>
  </si>
  <si>
    <t>Spitalul Municipal "Dr. Eugen Nicoara" Reghin</t>
  </si>
  <si>
    <t>Spitalul Municipal "Dr. Gh.Marinescu" Tarnaveni</t>
  </si>
  <si>
    <t>Spitalul Orasenesc "Dr. Valer Russu" Ludus</t>
  </si>
  <si>
    <t>Spitalul Orasenesc Singeorgiu de Padure</t>
  </si>
  <si>
    <t>Spitalul Sovata-Niraj</t>
  </si>
  <si>
    <t>Dr. Tar Irma Gabriella</t>
  </si>
  <si>
    <t>Centrul Medical Galenus</t>
  </si>
  <si>
    <t>Dr. Neagoş Lucian Valer</t>
  </si>
  <si>
    <t>Centrul Medical Topmed</t>
  </si>
  <si>
    <t>Dr. Gomotîrceanu Adriana</t>
  </si>
  <si>
    <t>Centrul Medical Nova Hospital</t>
  </si>
  <si>
    <t>Centrul Medical Cardiomed</t>
  </si>
  <si>
    <t>Centrul Medical Puls</t>
  </si>
  <si>
    <t>Dr. Mucenic Cristian</t>
  </si>
  <si>
    <t>Dr. Masca Aurelia</t>
  </si>
  <si>
    <t>Mailat Virgil</t>
  </si>
  <si>
    <t>SC Psihosan Serv SRL</t>
  </si>
  <si>
    <t>Ec. Dragan Lucian Ioan</t>
  </si>
  <si>
    <t>Dr . Claudiu Puiac</t>
  </si>
  <si>
    <t>Institutul de Urgenta pentru Boli Cardiovasculare si Transplant Tg Mures</t>
  </si>
  <si>
    <t>Prof. Dr. Klara Branzaniuc</t>
  </si>
  <si>
    <t>Dr. Dancescu Mihai Valeriu</t>
  </si>
  <si>
    <t>TOTAL</t>
  </si>
  <si>
    <t>SC.Best Med Serv  SRL</t>
  </si>
  <si>
    <t>SC Ral med SRL</t>
  </si>
  <si>
    <t>Dr. Oprean Anca</t>
  </si>
  <si>
    <t>SC Actamedica SRL</t>
  </si>
  <si>
    <t>Dr. Nicolau Carmen</t>
  </si>
  <si>
    <t>Ec Claudia Utiu</t>
  </si>
  <si>
    <t xml:space="preserve">LISTA PRIVIND FURNIZORII DE SERVICII MEDICALE SPITALICESTI AFLATI IN RELATIE CONTRACTUALA CU CASA DE ASIGURARI DE SANATATE MURES </t>
  </si>
  <si>
    <t>Dr. Fărcaș Narcisa</t>
  </si>
  <si>
    <t>Leonte Brândușa Cătălina</t>
  </si>
  <si>
    <t>Ec Utiu Claudia</t>
  </si>
  <si>
    <t>Leonte Brandusa Catalina</t>
  </si>
  <si>
    <t>SC.BEST MED SERV SRL</t>
  </si>
  <si>
    <t>SC Ral Med Centru Medical SRL</t>
  </si>
  <si>
    <t>SC Endo Artroscopia SRL</t>
  </si>
  <si>
    <t>Dr Gabos Grecu Marieta</t>
  </si>
  <si>
    <t xml:space="preserve"> Dr. Bățagă Simona Cristiana</t>
  </si>
  <si>
    <t>Ec. Meghesan Zsuzsanna</t>
  </si>
  <si>
    <t>LISTA PRIVIND FURNIZORII DE SERVICII MEDICALE SPITALICESTI AFLATI IN RELATIE CONTRACTUALA CU CASA DE ASIGURARI DE SANATATE MURES SI SUMELE CONTRACTATE IN ANUL  2017</t>
  </si>
  <si>
    <t>Sume contractate in anul 2017 pentru perioada ianuarie-martie 2017</t>
  </si>
  <si>
    <t>Sume contractate in anul 2017 pentru perioada aprilie -decembrie 2017</t>
  </si>
  <si>
    <t>SC Psihosan Serv SRL *)</t>
  </si>
  <si>
    <t>Nota:*) SC Psihosan Serv SRL nu mai are contract cu CAS Mures incepand cu 01.04.2017.</t>
  </si>
  <si>
    <t>Dr.Girbovan Ovidiu</t>
  </si>
  <si>
    <t>Dr. Girbovan Ovidiu</t>
  </si>
  <si>
    <t>Centrul Medical Galenus **)</t>
  </si>
  <si>
    <t xml:space="preserve">         **) Centrul Medical Galenus are contractul susupendat cu data de 18.12.2017 pana la 31.12.2017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</si>
</sst>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9" fontId="0" fillId="0" borderId="0" xfId="42" applyFont="1" applyAlignment="1">
      <alignment/>
    </xf>
    <xf numFmtId="179" fontId="1" fillId="0" borderId="0" xfId="42" applyFont="1" applyAlignment="1" quotePrefix="1">
      <alignment/>
    </xf>
    <xf numFmtId="49" fontId="1" fillId="0" borderId="10" xfId="42" applyNumberFormat="1" applyFont="1" applyBorder="1" applyAlignment="1">
      <alignment horizontal="center" wrapText="1"/>
    </xf>
    <xf numFmtId="179" fontId="1" fillId="0" borderId="10" xfId="42" applyFont="1" applyBorder="1" applyAlignment="1">
      <alignment horizontal="center" vertical="center" wrapText="1"/>
    </xf>
    <xf numFmtId="179" fontId="1" fillId="0" borderId="10" xfId="42" applyFont="1" applyBorder="1" applyAlignment="1">
      <alignment horizontal="center" wrapText="1"/>
    </xf>
    <xf numFmtId="179" fontId="1" fillId="0" borderId="11" xfId="42" applyFont="1" applyBorder="1" applyAlignment="1">
      <alignment horizontal="center" vertical="center" wrapText="1"/>
    </xf>
    <xf numFmtId="49" fontId="0" fillId="0" borderId="12" xfId="42" applyNumberFormat="1" applyFont="1" applyBorder="1" applyAlignment="1">
      <alignment wrapText="1"/>
    </xf>
    <xf numFmtId="49" fontId="0" fillId="0" borderId="13" xfId="42" applyNumberFormat="1" applyFont="1" applyBorder="1" applyAlignment="1">
      <alignment wrapText="1"/>
    </xf>
    <xf numFmtId="179" fontId="0" fillId="0" borderId="13" xfId="42" applyFont="1" applyBorder="1" applyAlignment="1">
      <alignment/>
    </xf>
    <xf numFmtId="180" fontId="1" fillId="0" borderId="14" xfId="42" applyNumberFormat="1" applyFont="1" applyBorder="1" applyAlignment="1">
      <alignment horizontal="right"/>
    </xf>
    <xf numFmtId="180" fontId="1" fillId="0" borderId="15" xfId="42" applyNumberFormat="1" applyFont="1" applyBorder="1" applyAlignment="1">
      <alignment horizontal="right"/>
    </xf>
    <xf numFmtId="179" fontId="1" fillId="0" borderId="13" xfId="42" applyFont="1" applyBorder="1" applyAlignment="1">
      <alignment horizontal="left" vertical="center" wrapText="1"/>
    </xf>
    <xf numFmtId="49" fontId="2" fillId="0" borderId="13" xfId="42" applyNumberFormat="1" applyFont="1" applyBorder="1" applyAlignment="1">
      <alignment wrapText="1"/>
    </xf>
    <xf numFmtId="179" fontId="1" fillId="0" borderId="13" xfId="42" applyFont="1" applyBorder="1" applyAlignment="1">
      <alignment horizontal="left"/>
    </xf>
    <xf numFmtId="179" fontId="1" fillId="0" borderId="13" xfId="42" applyFont="1" applyBorder="1" applyAlignment="1">
      <alignment/>
    </xf>
    <xf numFmtId="179" fontId="1" fillId="0" borderId="13" xfId="42" applyFont="1" applyBorder="1" applyAlignment="1">
      <alignment/>
    </xf>
    <xf numFmtId="179" fontId="1" fillId="0" borderId="12" xfId="42" applyFont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1" fillId="0" borderId="17" xfId="42" applyFont="1" applyBorder="1" applyAlignment="1">
      <alignment/>
    </xf>
    <xf numFmtId="179" fontId="0" fillId="0" borderId="13" xfId="42" applyFont="1" applyFill="1" applyBorder="1" applyAlignment="1">
      <alignment/>
    </xf>
    <xf numFmtId="179" fontId="0" fillId="0" borderId="12" xfId="42" applyFont="1" applyFill="1" applyBorder="1" applyAlignment="1">
      <alignment/>
    </xf>
    <xf numFmtId="180" fontId="1" fillId="0" borderId="18" xfId="42" applyNumberFormat="1" applyFont="1" applyBorder="1" applyAlignment="1">
      <alignment horizontal="right"/>
    </xf>
    <xf numFmtId="179" fontId="0" fillId="0" borderId="16" xfId="42" applyFont="1" applyFill="1" applyBorder="1" applyAlignment="1">
      <alignment/>
    </xf>
    <xf numFmtId="49" fontId="0" fillId="0" borderId="19" xfId="42" applyNumberFormat="1" applyFont="1" applyBorder="1" applyAlignment="1">
      <alignment wrapText="1"/>
    </xf>
    <xf numFmtId="49" fontId="0" fillId="0" borderId="20" xfId="42" applyNumberFormat="1" applyFont="1" applyBorder="1" applyAlignment="1">
      <alignment wrapText="1"/>
    </xf>
    <xf numFmtId="49" fontId="2" fillId="0" borderId="20" xfId="42" applyNumberFormat="1" applyFont="1" applyBorder="1" applyAlignment="1">
      <alignment wrapText="1"/>
    </xf>
    <xf numFmtId="179" fontId="0" fillId="0" borderId="20" xfId="42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0" fillId="0" borderId="19" xfId="42" applyFont="1" applyFill="1" applyBorder="1" applyAlignment="1">
      <alignment/>
    </xf>
    <xf numFmtId="179" fontId="0" fillId="0" borderId="20" xfId="42" applyFont="1" applyFill="1" applyBorder="1" applyAlignment="1">
      <alignment/>
    </xf>
    <xf numFmtId="179" fontId="0" fillId="0" borderId="21" xfId="42" applyFont="1" applyFill="1" applyBorder="1" applyAlignment="1">
      <alignment/>
    </xf>
    <xf numFmtId="179" fontId="1" fillId="0" borderId="0" xfId="42" applyFont="1" applyAlignment="1">
      <alignment/>
    </xf>
    <xf numFmtId="179" fontId="1" fillId="0" borderId="0" xfId="42" applyFont="1" applyAlignment="1">
      <alignment horizontal="center" vertical="center" wrapText="1"/>
    </xf>
    <xf numFmtId="179" fontId="1" fillId="0" borderId="22" xfId="42" applyFont="1" applyBorder="1" applyAlignment="1">
      <alignment horizontal="center"/>
    </xf>
    <xf numFmtId="179" fontId="1" fillId="0" borderId="23" xfId="42" applyFont="1" applyBorder="1" applyAlignment="1">
      <alignment horizontal="center"/>
    </xf>
    <xf numFmtId="179" fontId="1" fillId="0" borderId="24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referate\Anexa%202,3%20la%20REFERAT%20regularizare%20trim%20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luni"/>
      <sheetName val="ian martie"/>
      <sheetName val="apr dec2017"/>
    </sheetNames>
    <sheetDataSet>
      <sheetData sheetId="2">
        <row r="8">
          <cell r="C8">
            <v>31757797.68</v>
          </cell>
        </row>
        <row r="10">
          <cell r="C10">
            <v>-5.2999999999883585</v>
          </cell>
        </row>
        <row r="12">
          <cell r="C12">
            <v>20752827.42</v>
          </cell>
        </row>
        <row r="14">
          <cell r="C14">
            <v>-42.90000000002328</v>
          </cell>
        </row>
        <row r="16">
          <cell r="C16">
            <v>3530609.8499999996</v>
          </cell>
        </row>
        <row r="19">
          <cell r="C19">
            <v>2932742.0300000003</v>
          </cell>
        </row>
        <row r="22">
          <cell r="C22">
            <v>4136490.32</v>
          </cell>
        </row>
        <row r="25">
          <cell r="C25">
            <v>4967281.17</v>
          </cell>
        </row>
        <row r="28">
          <cell r="C28">
            <v>460006.82999999996</v>
          </cell>
        </row>
        <row r="31">
          <cell r="C31">
            <v>79377.4</v>
          </cell>
        </row>
        <row r="34">
          <cell r="C34">
            <v>356456.71</v>
          </cell>
        </row>
        <row r="37">
          <cell r="C37">
            <v>350712.86</v>
          </cell>
        </row>
        <row r="40">
          <cell r="C40">
            <v>2014798.6400000001</v>
          </cell>
        </row>
        <row r="42">
          <cell r="C42">
            <v>13.599999999998545</v>
          </cell>
        </row>
        <row r="44">
          <cell r="C44">
            <v>283316.61</v>
          </cell>
        </row>
        <row r="47">
          <cell r="C47">
            <v>361666.45999999996</v>
          </cell>
        </row>
        <row r="50">
          <cell r="C50">
            <v>63478.62</v>
          </cell>
        </row>
        <row r="52">
          <cell r="C52">
            <v>6753257.970000001</v>
          </cell>
        </row>
        <row r="54">
          <cell r="C54">
            <v>-14.460000000000036</v>
          </cell>
        </row>
        <row r="56">
          <cell r="C56">
            <v>313711.44999999995</v>
          </cell>
        </row>
        <row r="59">
          <cell r="C59">
            <v>87938.05</v>
          </cell>
        </row>
        <row r="62">
          <cell r="C62">
            <v>64841.85</v>
          </cell>
        </row>
        <row r="65">
          <cell r="C65">
            <v>72128.43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16384" width="9.140625" style="1" customWidth="1"/>
  </cols>
  <sheetData>
    <row r="1" spans="2:3" ht="26.25" customHeight="1">
      <c r="B1" s="37" t="s">
        <v>35</v>
      </c>
      <c r="C1" s="37"/>
    </row>
    <row r="3" spans="2:3" ht="13.5" thickBot="1">
      <c r="B3" s="2"/>
      <c r="C3" s="2"/>
    </row>
    <row r="4" spans="1:3" ht="13.5" thickBot="1">
      <c r="A4" s="3" t="s">
        <v>0</v>
      </c>
      <c r="B4" s="4" t="s">
        <v>1</v>
      </c>
      <c r="C4" s="5" t="s">
        <v>2</v>
      </c>
    </row>
    <row r="5" spans="1:3" ht="12.75">
      <c r="A5" s="10">
        <v>1</v>
      </c>
      <c r="B5" s="17" t="s">
        <v>3</v>
      </c>
      <c r="C5" s="27" t="s">
        <v>24</v>
      </c>
    </row>
    <row r="6" spans="1:3" ht="12.75">
      <c r="A6" s="11">
        <v>2</v>
      </c>
      <c r="B6" s="12" t="s">
        <v>4</v>
      </c>
      <c r="C6" s="28" t="s">
        <v>52</v>
      </c>
    </row>
    <row r="7" spans="1:3" ht="12.75">
      <c r="A7" s="11">
        <v>3</v>
      </c>
      <c r="B7" s="12" t="s">
        <v>5</v>
      </c>
      <c r="C7" s="29" t="s">
        <v>20</v>
      </c>
    </row>
    <row r="8" spans="1:3" ht="12.75">
      <c r="A8" s="11">
        <v>4</v>
      </c>
      <c r="B8" s="12" t="s">
        <v>6</v>
      </c>
      <c r="C8" s="28" t="s">
        <v>36</v>
      </c>
    </row>
    <row r="9" spans="1:3" ht="12.75">
      <c r="A9" s="11">
        <v>5</v>
      </c>
      <c r="B9" s="12" t="s">
        <v>7</v>
      </c>
      <c r="C9" s="28" t="s">
        <v>45</v>
      </c>
    </row>
    <row r="10" spans="1:3" ht="12.75">
      <c r="A10" s="11">
        <v>6</v>
      </c>
      <c r="B10" s="12" t="s">
        <v>8</v>
      </c>
      <c r="C10" s="28" t="s">
        <v>34</v>
      </c>
    </row>
    <row r="11" spans="1:3" ht="12.75">
      <c r="A11" s="11">
        <v>7</v>
      </c>
      <c r="B11" s="12" t="s">
        <v>9</v>
      </c>
      <c r="C11" s="28" t="s">
        <v>23</v>
      </c>
    </row>
    <row r="12" spans="1:3" ht="12.75">
      <c r="A12" s="11">
        <v>8</v>
      </c>
      <c r="B12" s="12" t="s">
        <v>10</v>
      </c>
      <c r="C12" s="28" t="s">
        <v>11</v>
      </c>
    </row>
    <row r="13" spans="1:3" ht="12.75">
      <c r="A13" s="11">
        <v>9</v>
      </c>
      <c r="B13" s="12" t="s">
        <v>12</v>
      </c>
      <c r="C13" s="28" t="s">
        <v>13</v>
      </c>
    </row>
    <row r="14" spans="1:3" ht="12.75">
      <c r="A14" s="11">
        <v>10</v>
      </c>
      <c r="B14" s="14" t="s">
        <v>14</v>
      </c>
      <c r="C14" s="28" t="s">
        <v>15</v>
      </c>
    </row>
    <row r="15" spans="1:3" ht="12.75">
      <c r="A15" s="11">
        <v>11</v>
      </c>
      <c r="B15" s="15" t="s">
        <v>16</v>
      </c>
      <c r="C15" s="28" t="s">
        <v>21</v>
      </c>
    </row>
    <row r="16" spans="1:3" ht="12.75">
      <c r="A16" s="11">
        <v>12</v>
      </c>
      <c r="B16" s="15" t="s">
        <v>17</v>
      </c>
      <c r="C16" s="28" t="s">
        <v>37</v>
      </c>
    </row>
    <row r="17" spans="1:3" ht="12.75">
      <c r="A17" s="11">
        <v>13</v>
      </c>
      <c r="B17" s="16" t="s">
        <v>18</v>
      </c>
      <c r="C17" s="30" t="s">
        <v>19</v>
      </c>
    </row>
    <row r="18" spans="1:3" ht="12.75">
      <c r="A18" s="11">
        <v>14</v>
      </c>
      <c r="B18" s="18" t="s">
        <v>25</v>
      </c>
      <c r="C18" s="31" t="s">
        <v>26</v>
      </c>
    </row>
    <row r="19" spans="1:3" ht="12.75">
      <c r="A19" s="11">
        <v>15</v>
      </c>
      <c r="B19" s="18" t="s">
        <v>29</v>
      </c>
      <c r="C19" s="31" t="s">
        <v>27</v>
      </c>
    </row>
    <row r="20" spans="1:3" ht="12.75">
      <c r="A20" s="11">
        <v>16</v>
      </c>
      <c r="B20" s="18" t="s">
        <v>30</v>
      </c>
      <c r="C20" s="31" t="s">
        <v>31</v>
      </c>
    </row>
    <row r="21" spans="1:3" ht="12.75">
      <c r="A21" s="11">
        <v>17</v>
      </c>
      <c r="B21" s="18" t="s">
        <v>32</v>
      </c>
      <c r="C21" s="31" t="s">
        <v>33</v>
      </c>
    </row>
    <row r="22" spans="1:3" ht="12.75">
      <c r="A22" s="11">
        <v>18</v>
      </c>
      <c r="B22" s="18" t="s">
        <v>22</v>
      </c>
      <c r="C22" s="31" t="s">
        <v>43</v>
      </c>
    </row>
    <row r="23" spans="1:3" ht="13.5" thickBot="1">
      <c r="A23" s="25">
        <v>19</v>
      </c>
      <c r="B23" s="19" t="s">
        <v>42</v>
      </c>
      <c r="C23" s="32" t="s">
        <v>44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4" width="22.8515625" style="1" customWidth="1"/>
    <col min="5" max="6" width="15.00390625" style="1" bestFit="1" customWidth="1"/>
    <col min="7" max="7" width="11.28125" style="1" bestFit="1" customWidth="1"/>
    <col min="8" max="16384" width="9.140625" style="1" customWidth="1"/>
  </cols>
  <sheetData>
    <row r="1" spans="2:3" ht="26.25" customHeight="1">
      <c r="B1" s="37" t="s">
        <v>46</v>
      </c>
      <c r="C1" s="37"/>
    </row>
    <row r="3" spans="2:3" ht="13.5" thickBot="1">
      <c r="B3" s="2"/>
      <c r="C3" s="2"/>
    </row>
    <row r="4" spans="1:5" ht="102.75" thickBot="1">
      <c r="A4" s="3" t="s">
        <v>0</v>
      </c>
      <c r="B4" s="4" t="s">
        <v>1</v>
      </c>
      <c r="C4" s="5" t="s">
        <v>2</v>
      </c>
      <c r="D4" s="6" t="s">
        <v>47</v>
      </c>
      <c r="E4" s="6" t="s">
        <v>48</v>
      </c>
    </row>
    <row r="5" spans="1:5" ht="12.75">
      <c r="A5" s="10">
        <v>1</v>
      </c>
      <c r="B5" s="17" t="s">
        <v>3</v>
      </c>
      <c r="C5" s="7" t="s">
        <v>24</v>
      </c>
      <c r="D5" s="24">
        <f>'[1]apr dec2017'!$C$8+'[1]apr dec2017'!$C$10</f>
        <v>31757792.38</v>
      </c>
      <c r="E5" s="33">
        <f>102756680.88+437309.83</f>
        <v>103193990.71</v>
      </c>
    </row>
    <row r="6" spans="1:5" ht="12.75">
      <c r="A6" s="11">
        <v>2</v>
      </c>
      <c r="B6" s="12" t="s">
        <v>4</v>
      </c>
      <c r="C6" s="8" t="s">
        <v>51</v>
      </c>
      <c r="D6" s="23">
        <f>'[1]apr dec2017'!$C$12+'[1]apr dec2017'!$C$14</f>
        <v>20752784.520000003</v>
      </c>
      <c r="E6" s="34">
        <f>68695848.11+202680.12</f>
        <v>68898528.23</v>
      </c>
    </row>
    <row r="7" spans="1:5" ht="12.75">
      <c r="A7" s="11">
        <v>3</v>
      </c>
      <c r="B7" s="12" t="s">
        <v>5</v>
      </c>
      <c r="C7" s="13" t="s">
        <v>20</v>
      </c>
      <c r="D7" s="23">
        <f>'[1]apr dec2017'!$C$16</f>
        <v>3530609.8499999996</v>
      </c>
      <c r="E7" s="34">
        <v>10016311.46</v>
      </c>
    </row>
    <row r="8" spans="1:5" ht="12.75">
      <c r="A8" s="11">
        <v>6</v>
      </c>
      <c r="B8" s="12" t="s">
        <v>8</v>
      </c>
      <c r="C8" s="8" t="s">
        <v>38</v>
      </c>
      <c r="D8" s="23">
        <f>'[1]apr dec2017'!$C$19</f>
        <v>2932742.0300000003</v>
      </c>
      <c r="E8" s="34">
        <f>9518741.02+63399.94</f>
        <v>9582140.959999999</v>
      </c>
    </row>
    <row r="9" spans="1:5" ht="12.75">
      <c r="A9" s="11">
        <v>4</v>
      </c>
      <c r="B9" s="12" t="s">
        <v>6</v>
      </c>
      <c r="C9" s="8" t="s">
        <v>36</v>
      </c>
      <c r="D9" s="23">
        <f>'[1]apr dec2017'!$C$22</f>
        <v>4136490.32</v>
      </c>
      <c r="E9" s="34">
        <v>11844230.43</v>
      </c>
    </row>
    <row r="10" spans="1:5" ht="12.75">
      <c r="A10" s="11">
        <v>5</v>
      </c>
      <c r="B10" s="12" t="s">
        <v>7</v>
      </c>
      <c r="C10" s="8" t="s">
        <v>45</v>
      </c>
      <c r="D10" s="23">
        <f>'[1]apr dec2017'!$C$25</f>
        <v>4967281.17</v>
      </c>
      <c r="E10" s="34">
        <f>19055352.64+34944.85</f>
        <v>19090297.490000002</v>
      </c>
    </row>
    <row r="11" spans="1:5" ht="12.75">
      <c r="A11" s="11">
        <v>7</v>
      </c>
      <c r="B11" s="12" t="s">
        <v>9</v>
      </c>
      <c r="C11" s="8" t="s">
        <v>23</v>
      </c>
      <c r="D11" s="23">
        <f>'[1]apr dec2017'!$C$28</f>
        <v>460006.82999999996</v>
      </c>
      <c r="E11" s="34">
        <v>1703363.22</v>
      </c>
    </row>
    <row r="12" spans="1:5" ht="12.75">
      <c r="A12" s="11">
        <v>9</v>
      </c>
      <c r="B12" s="12" t="s">
        <v>53</v>
      </c>
      <c r="C12" s="8" t="s">
        <v>13</v>
      </c>
      <c r="D12" s="23">
        <f>'[1]apr dec2017'!$C$31</f>
        <v>79377.4</v>
      </c>
      <c r="E12" s="34">
        <v>266036.06</v>
      </c>
    </row>
    <row r="13" spans="1:5" ht="12.75">
      <c r="A13" s="11">
        <v>10</v>
      </c>
      <c r="B13" s="14" t="s">
        <v>14</v>
      </c>
      <c r="C13" s="8" t="s">
        <v>15</v>
      </c>
      <c r="D13" s="23">
        <f>'[1]apr dec2017'!$C$34</f>
        <v>356456.71</v>
      </c>
      <c r="E13" s="34">
        <v>2245962.84</v>
      </c>
    </row>
    <row r="14" spans="1:5" ht="12.75">
      <c r="A14" s="11">
        <v>12</v>
      </c>
      <c r="B14" s="15" t="s">
        <v>17</v>
      </c>
      <c r="C14" s="8" t="s">
        <v>39</v>
      </c>
      <c r="D14" s="23">
        <f>'[1]apr dec2017'!$C$37</f>
        <v>350712.86</v>
      </c>
      <c r="E14" s="34">
        <v>1143819.8</v>
      </c>
    </row>
    <row r="15" spans="1:5" ht="12.75">
      <c r="A15" s="11">
        <v>11</v>
      </c>
      <c r="B15" s="15" t="s">
        <v>16</v>
      </c>
      <c r="C15" s="8" t="s">
        <v>21</v>
      </c>
      <c r="D15" s="23">
        <f>'[1]apr dec2017'!$C$40+'[1]apr dec2017'!$C$42</f>
        <v>2014812.2400000002</v>
      </c>
      <c r="E15" s="34">
        <v>7516113.06</v>
      </c>
    </row>
    <row r="16" spans="1:5" ht="12.75">
      <c r="A16" s="11">
        <v>13</v>
      </c>
      <c r="B16" s="16" t="s">
        <v>18</v>
      </c>
      <c r="C16" s="9" t="s">
        <v>19</v>
      </c>
      <c r="D16" s="23">
        <f>'[1]apr dec2017'!$C$44</f>
        <v>283316.61</v>
      </c>
      <c r="E16" s="34">
        <v>1649483.17</v>
      </c>
    </row>
    <row r="17" spans="1:5" ht="12.75">
      <c r="A17" s="11">
        <v>8</v>
      </c>
      <c r="B17" s="12" t="s">
        <v>10</v>
      </c>
      <c r="C17" s="8" t="s">
        <v>11</v>
      </c>
      <c r="D17" s="23">
        <f>'[1]apr dec2017'!$C$47</f>
        <v>361666.45999999996</v>
      </c>
      <c r="E17" s="34">
        <v>1139808.02</v>
      </c>
    </row>
    <row r="18" spans="1:5" ht="12.75">
      <c r="A18" s="11">
        <v>18</v>
      </c>
      <c r="B18" s="18" t="s">
        <v>49</v>
      </c>
      <c r="C18" s="20" t="s">
        <v>43</v>
      </c>
      <c r="D18" s="23">
        <f>'[1]apr dec2017'!$C$50</f>
        <v>63478.62</v>
      </c>
      <c r="E18" s="34">
        <v>0</v>
      </c>
    </row>
    <row r="19" spans="1:5" ht="12.75">
      <c r="A19" s="11">
        <v>14</v>
      </c>
      <c r="B19" s="18" t="s">
        <v>25</v>
      </c>
      <c r="C19" s="20" t="s">
        <v>26</v>
      </c>
      <c r="D19" s="23">
        <f>'[1]apr dec2017'!$C$52+'[1]apr dec2017'!$C$54</f>
        <v>6753243.510000001</v>
      </c>
      <c r="E19" s="34">
        <f>23244299.64+73633.79</f>
        <v>23317933.43</v>
      </c>
    </row>
    <row r="20" spans="1:5" ht="12.75">
      <c r="A20" s="11">
        <v>15</v>
      </c>
      <c r="B20" s="18" t="s">
        <v>40</v>
      </c>
      <c r="C20" s="20" t="s">
        <v>27</v>
      </c>
      <c r="D20" s="23">
        <f>'[1]apr dec2017'!$C$56</f>
        <v>313711.44999999995</v>
      </c>
      <c r="E20" s="34">
        <v>1318774.8</v>
      </c>
    </row>
    <row r="21" spans="1:5" ht="12.75">
      <c r="A21" s="11">
        <v>16</v>
      </c>
      <c r="B21" s="18" t="s">
        <v>41</v>
      </c>
      <c r="C21" s="20" t="s">
        <v>31</v>
      </c>
      <c r="D21" s="23">
        <f>'[1]apr dec2017'!$C$59</f>
        <v>87938.05</v>
      </c>
      <c r="E21" s="34">
        <v>392719.95</v>
      </c>
    </row>
    <row r="22" spans="1:5" ht="12.75">
      <c r="A22" s="11">
        <v>17</v>
      </c>
      <c r="B22" s="18" t="s">
        <v>32</v>
      </c>
      <c r="C22" s="20" t="s">
        <v>33</v>
      </c>
      <c r="D22" s="23">
        <f>'[1]apr dec2017'!$C$62</f>
        <v>64841.85</v>
      </c>
      <c r="E22" s="34">
        <v>1891820.92</v>
      </c>
    </row>
    <row r="23" spans="1:5" ht="13.5" thickBot="1">
      <c r="A23" s="25">
        <v>19</v>
      </c>
      <c r="B23" s="19" t="s">
        <v>42</v>
      </c>
      <c r="C23" s="21" t="s">
        <v>44</v>
      </c>
      <c r="D23" s="26">
        <f>'[1]apr dec2017'!$C$65</f>
        <v>72128.43</v>
      </c>
      <c r="E23" s="35">
        <v>274883.64</v>
      </c>
    </row>
    <row r="24" spans="1:5" ht="13.5" thickBot="1">
      <c r="A24" s="38" t="s">
        <v>28</v>
      </c>
      <c r="B24" s="39"/>
      <c r="C24" s="40"/>
      <c r="D24" s="22">
        <f>SUM(D5:D23)</f>
        <v>79339391.29</v>
      </c>
      <c r="E24" s="22">
        <f>SUM(E5:E23)</f>
        <v>265486218.19000003</v>
      </c>
    </row>
    <row r="26" ht="12.75">
      <c r="A26" s="36" t="s">
        <v>50</v>
      </c>
    </row>
    <row r="27" ht="12.75">
      <c r="A27" s="1" t="s">
        <v>54</v>
      </c>
    </row>
  </sheetData>
  <sheetProtection/>
  <mergeCells count="2">
    <mergeCell ref="B1:C1"/>
    <mergeCell ref="A24:C24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2015-06-03T05:21:43Z</cp:lastPrinted>
  <dcterms:created xsi:type="dcterms:W3CDTF">1996-10-14T23:33:28Z</dcterms:created>
  <dcterms:modified xsi:type="dcterms:W3CDTF">2018-01-12T10:50:50Z</dcterms:modified>
  <cp:category/>
  <cp:version/>
  <cp:contentType/>
  <cp:contentStatus/>
</cp:coreProperties>
</file>